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hared Draft Workspace\Environment\GIS support to LGs\Cuballing\"/>
    </mc:Choice>
  </mc:AlternateContent>
  <bookViews>
    <workbookView xWindow="20370" yWindow="-120" windowWidth="29040" windowHeight="15840"/>
  </bookViews>
  <sheets>
    <sheet name="Sheet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1" i="1" l="1"/>
  <c r="K26" i="1" l="1"/>
  <c r="E18" i="1" l="1"/>
  <c r="D18" i="1"/>
  <c r="E21" i="1" l="1"/>
  <c r="F26" i="1" s="1"/>
  <c r="D21" i="1"/>
</calcChain>
</file>

<file path=xl/sharedStrings.xml><?xml version="1.0" encoding="utf-8"?>
<sst xmlns="http://schemas.openxmlformats.org/spreadsheetml/2006/main" count="113" uniqueCount="97">
  <si>
    <t>Road</t>
  </si>
  <si>
    <t>Notes</t>
  </si>
  <si>
    <t>EPT reported area of vegetation (ha)</t>
  </si>
  <si>
    <t>MAPPED MEDIUM-HIGH VEG CONSERVATION VALUE</t>
  </si>
  <si>
    <t>Widen, edge repairs and Seal</t>
  </si>
  <si>
    <t>MAPPED HIGH VEG CONSERVATION VALUE</t>
  </si>
  <si>
    <t>Construct and Drain, Primer Seal, Final Seal</t>
  </si>
  <si>
    <t>Construct and Seal</t>
  </si>
  <si>
    <t>Springhill/Nebrikinning Road Intersection realignment including land resumption</t>
  </si>
  <si>
    <t xml:space="preserve">New Bridge &amp; Realignment of Road </t>
  </si>
  <si>
    <t>added via emialL MAPPED MEDIUM-HIGH VEG CONSERVATION VALUE</t>
  </si>
  <si>
    <t>Total for road works</t>
  </si>
  <si>
    <t xml:space="preserve">New gravel pit </t>
  </si>
  <si>
    <t>Gravel pit</t>
  </si>
  <si>
    <t>Total for gravel pits</t>
  </si>
  <si>
    <t xml:space="preserve">Widen, seal shoulders through narrow sections. </t>
  </si>
  <si>
    <t xml:space="preserve">Drainage and Primer seal.  </t>
  </si>
  <si>
    <t xml:space="preserve">Widening and Reseal </t>
  </si>
  <si>
    <t>Works description</t>
  </si>
  <si>
    <t>Drainage repair</t>
  </si>
  <si>
    <t>Notes:</t>
  </si>
  <si>
    <t>Project area (ha)*</t>
  </si>
  <si>
    <t>*Includes existing seal and clearing</t>
  </si>
  <si>
    <t xml:space="preserve">**Estimates based on balance of Project area minus sealed or cleared area (6m wide) </t>
  </si>
  <si>
    <t>Avoidance: Section north of Colin St intersection - eastern side of the road being set 3-4m off the road reserve boundary . Section south of Rose St  - western side of this street section being set 3m off the road reserve boundary.</t>
  </si>
  <si>
    <t>Potential offset sites</t>
  </si>
  <si>
    <t xml:space="preserve">0.62ha restoration of old tracks and Popanyining East Rd old sections. </t>
  </si>
  <si>
    <t>0.4377ha restoration of old tracks within the Parks &amp; Recreation reserve</t>
  </si>
  <si>
    <t xml:space="preserve">0.4025ha restoration of old tracks </t>
  </si>
  <si>
    <t xml:space="preserve">Estimate 19 trees. Needs field visit to determine tree species and potential avoidance. </t>
  </si>
  <si>
    <t xml:space="preserve">Sections already approved CPS 7523/1 &amp; under consideration CPS8150/1; RCC mapping: MAPPED AS LOW ROADSIDE VEG CONSERVATION VALUE; report by Ecoedge (2019) for CPS8150/1 identified 1.26ha of vegetation within 2.37 project area and mapped it as completely degraded. Section of the road reserve assessed by Ecoedge (2019) is the lowest value rated road section mapped by RCC. </t>
  </si>
  <si>
    <t>Balance in R2556 (commited 7.69ha of total reserve area of 40.46ha) - change vesting purpose from Gravel to Conservation.</t>
  </si>
  <si>
    <t>Revegetation of old road alignmemnt and degraded road reserve: ~1ha</t>
  </si>
  <si>
    <t>Avoidance</t>
  </si>
  <si>
    <t xml:space="preserve">From CPS8151/1 to (SLK 31.731) Black Spot project (Intersection with Nebrikinning Rd. Widen Shoulders, stabilise </t>
  </si>
  <si>
    <t xml:space="preserve">RCC mapping: MAPPED MEDIUM-HIGH VEG CONSERVATION VALUE; Flora and vegetation report for CPS8151/1 mapped TEC but in poor condition. </t>
  </si>
  <si>
    <t>Land parcels</t>
  </si>
  <si>
    <t xml:space="preserve">Widening limited to 18 m to be consistent with other sections of the road. Due to existing alignment , no further opportunities exist to avoid vegetation clearing. </t>
  </si>
  <si>
    <t>Pin 11527769, Pin 1342594, Pin 1342593, Pin 980926, Pin 11527746, Pin 11527747, Pin 11527770, Pin 980938</t>
  </si>
  <si>
    <t>Land use (Local Planning Scheme)</t>
  </si>
  <si>
    <t xml:space="preserve">Local Road reserve; resumed land is currently zoned General Agriculture. </t>
  </si>
  <si>
    <t>Potential Offset area (ha)</t>
  </si>
  <si>
    <t>N/A</t>
  </si>
  <si>
    <t>Wandering Narrogin Road (Figure 1)</t>
  </si>
  <si>
    <t>Wandering Narrogin Road intersection Black spot project (Figure 2)</t>
  </si>
  <si>
    <t>Stratherne Road (Figure 3)</t>
  </si>
  <si>
    <t>Local Road reserve</t>
  </si>
  <si>
    <t>Pin 11527769, Pin 11527768, Pin 11527767, Pin 11527822, Pin 11527766, Pin 11527823, Pin 11527820, Pin 11527819, Pin 11527818</t>
  </si>
  <si>
    <t>Pin 11542346; Pin 11523626, Pin 11523624, Pin 11488554, Pin 11462055,</t>
  </si>
  <si>
    <t xml:space="preserve">Widening limited to 16m footprint to maximise vegetation retention. </t>
  </si>
  <si>
    <t>Pin 1290789, Pin 12102000, Pin 12102001, Pin 1290792, Pin 120792,  Pin 12102003,  Pin 11518141; Pin 12102002, Pin 1290790, Pin 11518143, Pin 11333934, Pin 11333933, Pin 11333932,  Pin 11333931,  Pin 11320647, Pin 11320646, Pin 11588156, Pin 11320648</t>
  </si>
  <si>
    <t xml:space="preserve">Congelin Narrogin Rd (Figure 4) </t>
  </si>
  <si>
    <t xml:space="preserve">Popanyinning East Rd (Figure 5) </t>
  </si>
  <si>
    <t>Avoidance of clearing: Section 1:about 0.1ha between SLK 11.037 and Shire boundary - move alignment to one side of the road reserve ; Section 2: between SLK 5.789 and SLK 5.448  avoiding 0.04ha; road footprint limited to 16m.</t>
  </si>
  <si>
    <t xml:space="preserve">Pin 11550050, Pin 11530697, Pin 11530696, Pin 11530695, </t>
  </si>
  <si>
    <t xml:space="preserve"> MAPPED HIGH VEG CONSERVATION VALUE</t>
  </si>
  <si>
    <t>Pin 11374624, Pin 11524730</t>
  </si>
  <si>
    <t xml:space="preserve">Widening limited to 16m footprint to maximise vegetation retention. However, further avoidance is limited due to designs of adjoining road sections. </t>
  </si>
  <si>
    <t xml:space="preserve">Pin 11488552, 11511723, </t>
  </si>
  <si>
    <t>Popanyinning West Rd (Figure 6)</t>
  </si>
  <si>
    <t>Yornaning East (between Stratherne to Dents Roads) (Figure 7)</t>
  </si>
  <si>
    <t>Reeds Rd (Figure 8)</t>
  </si>
  <si>
    <t>Estimated area of works footprint (ha)- estimate**</t>
  </si>
  <si>
    <t>Pin 11550049, Pin 11550048</t>
  </si>
  <si>
    <t xml:space="preserve">Avoided clearing between SLK 5.249 and SLK 4.876 - 0.08ha; rod footprint limited to 16m wide. </t>
  </si>
  <si>
    <t>Pin 11430979, Pin 11430980, Pin 11430959</t>
  </si>
  <si>
    <t xml:space="preserve">Hart Street (Figure 9) </t>
  </si>
  <si>
    <t xml:space="preserve">Section between Campbell St and Brundel St proposed along the east side of the road reserve to avoid tree removal along the west side of the road reserve, and section between Brundel St and  Beeston St aligned along the west side of the road reserve to minimise tree removal. </t>
  </si>
  <si>
    <t xml:space="preserve">Running the road along the southern boundary of the road reserve will avoir removal of the several trees/shrubs growing along the northern boundary of the road reserve. </t>
  </si>
  <si>
    <t>Pin 11425224</t>
  </si>
  <si>
    <t>Alexandra Rd (Figure 10)</t>
  </si>
  <si>
    <t>Clifford Street (Figure 11)</t>
  </si>
  <si>
    <t>Pin 11431011, Pin 11431013</t>
  </si>
  <si>
    <t xml:space="preserve">Four options were considered - V4 minimises impacts on vegetation while meeting road design criteria. </t>
  </si>
  <si>
    <t>Local Road, Railway &amp; Recreation and Open Space reserve</t>
  </si>
  <si>
    <t xml:space="preserve">Pin 11425222, Pin 11425221, Pin 11046387, Pin 
11913068, Pin 1319218, Pin 11913067,  Pin 1319216, Pin 11425215, Pin 981470, Pin 1282808, Pin 11425219
</t>
  </si>
  <si>
    <t>Pin 1034478</t>
  </si>
  <si>
    <t xml:space="preserve">Crown Reserve R30772 with vesting purpose Gravel; in Local Planing Schme land reserve Public Purposes. </t>
  </si>
  <si>
    <t>Proposed extraction footprint reduced to vegetation not containing Eucaluptus woodland communities</t>
  </si>
  <si>
    <t>Pin 12296011</t>
  </si>
  <si>
    <t xml:space="preserve">Zoned General Agriculture. </t>
  </si>
  <si>
    <t xml:space="preserve">Restoration of vegetation post extraction in R30772 (including some already cleared areas. </t>
  </si>
  <si>
    <t>Potential offsets</t>
  </si>
  <si>
    <t>Total potential clearing &amp; offset area</t>
  </si>
  <si>
    <t xml:space="preserve">Bunmulling Road - Bridge 3179 (Figure </t>
  </si>
  <si>
    <t>V1 Bunmulling Bridge realignment will come straight over railway line and Hotham river then curve to the left and meet up with Popanyinning East rd. (Figure 12)</t>
  </si>
  <si>
    <t>V 2 Reduced footprint utilising the existing track and removing access to Hotham St. and widening of western part of Bunmulling Rd (see attached map Figure 13))</t>
  </si>
  <si>
    <t>V3Reduced footprint due to removal of one of the side roads and realignment of Hotham St access slip road. (Figure 14)</t>
  </si>
  <si>
    <t>V4 Reduced footprint due to alignment with an existing track and amended intersections with side roads. (Figure 15)</t>
  </si>
  <si>
    <t xml:space="preserve">Lot 32 Shaddicks Road, Popanyinning (Figure 16) </t>
  </si>
  <si>
    <t>61 Spragg St south to Howard St, East Popanyining (Figure 17)</t>
  </si>
  <si>
    <t>Restoration of 2.263 ha of old gravel pit in R8861 and change of reserve vesting purpose to from Gravel to conservation, providing protection to approx. 13.57ha of BVA1023 (&lt;10% retained) plus the restoration site. Total Reserve area: 15.52ha. (Figure 18)</t>
  </si>
  <si>
    <t>Restoration of 1.8ha in old gravel reserve R19021. The gravel reserve is still being used to extract gravel. However, after completion of the extraction (please include estimate in years) and restoration, the reserve vesting purpose coudl be changed from Gravel to conservation, providing protection to approx. 52ha of BVA1023 (&lt;10% retained) plus the restoration site. Total Reserve area: 57.55ha. (Figure 19)</t>
  </si>
  <si>
    <t>This should be removed from the list</t>
  </si>
  <si>
    <t>Attachment 1: Summary of projects subject to Purpose Clearing Application May 2019</t>
  </si>
  <si>
    <t>Removing only selected trees (example photo P2 in site report))</t>
  </si>
  <si>
    <t xml:space="preserve">The intersction of roads is re-aligned to improve safety and trafic flow, primarily via already cleared land. Site inspection showed vegetation other than TEC, some trees planted (photo P1 in site report, Figure 2).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</si>
</sst>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sz val="11"/>
      <color rgb="FF000000"/>
      <name val="Arial"/>
      <family val="2"/>
    </font>
    <font>
      <b/>
      <sz val="11"/>
      <color rgb="FF000000"/>
      <name val="Arial"/>
      <family val="2"/>
    </font>
    <font>
      <strike/>
      <sz val="11"/>
      <color theme="1"/>
      <name val="Arial"/>
      <family val="2"/>
    </font>
    <font>
      <strike/>
      <sz val="11"/>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52">
    <xf numFmtId="0" fontId="0" fillId="0" borderId="0" xfId="0"/>
    <xf numFmtId="0" fontId="2" fillId="0"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xf>
    <xf numFmtId="0" fontId="0" fillId="0" borderId="1" xfId="0" applyBorder="1" applyAlignment="1">
      <alignment wrapText="1"/>
    </xf>
    <xf numFmtId="0" fontId="0" fillId="0" borderId="1" xfId="0" applyBorder="1"/>
    <xf numFmtId="0" fontId="0" fillId="0" borderId="1" xfId="0" applyFill="1" applyBorder="1" applyAlignment="1">
      <alignment horizontal="center" vertical="center"/>
    </xf>
    <xf numFmtId="0" fontId="0" fillId="0" borderId="1" xfId="0" applyFill="1" applyBorder="1" applyAlignment="1">
      <alignment horizontal="center" wrapText="1"/>
    </xf>
    <xf numFmtId="0" fontId="0" fillId="0" borderId="0" xfId="0" applyFill="1"/>
    <xf numFmtId="0" fontId="0" fillId="0" borderId="1" xfId="0" applyFill="1" applyBorder="1" applyAlignment="1">
      <alignment horizontal="center" vertical="center" wrapText="1"/>
    </xf>
    <xf numFmtId="0" fontId="0" fillId="0" borderId="1" xfId="0" applyFill="1" applyBorder="1" applyAlignment="1">
      <alignment wrapText="1"/>
    </xf>
    <xf numFmtId="0" fontId="0" fillId="0" borderId="1" xfId="0" applyFill="1" applyBorder="1"/>
    <xf numFmtId="0" fontId="4" fillId="0"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0" fillId="0" borderId="1" xfId="0" applyFont="1" applyFill="1" applyBorder="1" applyAlignment="1">
      <alignment horizontal="center" vertical="center"/>
    </xf>
    <xf numFmtId="0" fontId="2" fillId="0" borderId="1" xfId="0" applyFont="1" applyFill="1" applyBorder="1" applyAlignment="1">
      <alignment horizontal="justify" vertical="center" wrapText="1"/>
    </xf>
    <xf numFmtId="0" fontId="1" fillId="0" borderId="1" xfId="0" applyFont="1" applyFill="1" applyBorder="1" applyAlignment="1">
      <alignment horizontal="center" vertical="center"/>
    </xf>
    <xf numFmtId="0" fontId="5" fillId="0" borderId="1" xfId="0" applyFont="1" applyFill="1" applyBorder="1" applyAlignment="1">
      <alignment horizontal="justify" vertical="center" wrapText="1"/>
    </xf>
    <xf numFmtId="0" fontId="0" fillId="0" borderId="1" xfId="0" applyBorder="1" applyAlignment="1">
      <alignment horizontal="center"/>
    </xf>
    <xf numFmtId="0" fontId="2" fillId="0" borderId="4"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1" fillId="0" borderId="1" xfId="0" applyFont="1" applyBorder="1" applyAlignment="1">
      <alignment horizontal="center"/>
    </xf>
    <xf numFmtId="0" fontId="0" fillId="0" borderId="0" xfId="0" applyBorder="1"/>
    <xf numFmtId="0" fontId="0" fillId="0" borderId="1" xfId="0" applyFill="1" applyBorder="1" applyAlignment="1">
      <alignment horizontal="center"/>
    </xf>
    <xf numFmtId="0" fontId="0" fillId="2" borderId="1" xfId="0" applyFill="1" applyBorder="1" applyAlignment="1">
      <alignment wrapText="1"/>
    </xf>
    <xf numFmtId="0" fontId="6" fillId="0" borderId="1" xfId="0" applyFont="1" applyFill="1" applyBorder="1" applyAlignment="1">
      <alignment horizontal="justify" vertical="center" wrapText="1"/>
    </xf>
    <xf numFmtId="0" fontId="7" fillId="0" borderId="1" xfId="0" applyFont="1" applyBorder="1" applyAlignment="1">
      <alignment horizontal="center" vertical="center"/>
    </xf>
    <xf numFmtId="0" fontId="7" fillId="2" borderId="1" xfId="0" applyFont="1" applyFill="1" applyBorder="1" applyAlignment="1">
      <alignment horizontal="center" vertical="center"/>
    </xf>
    <xf numFmtId="0" fontId="7" fillId="0" borderId="4" xfId="0" applyFont="1" applyFill="1" applyBorder="1" applyAlignment="1">
      <alignment wrapText="1"/>
    </xf>
    <xf numFmtId="0" fontId="7" fillId="0" borderId="1" xfId="0" applyFont="1" applyBorder="1" applyAlignment="1">
      <alignment wrapText="1"/>
    </xf>
    <xf numFmtId="0" fontId="7" fillId="0" borderId="1" xfId="0" applyFont="1" applyBorder="1" applyAlignment="1">
      <alignment horizontal="center" vertical="center" wrapText="1"/>
    </xf>
    <xf numFmtId="0" fontId="7" fillId="0" borderId="1" xfId="0" applyFont="1" applyBorder="1"/>
    <xf numFmtId="0" fontId="7" fillId="0" borderId="1" xfId="0" applyFont="1" applyBorder="1" applyAlignment="1">
      <alignment horizontal="center"/>
    </xf>
    <xf numFmtId="0" fontId="8" fillId="0" borderId="0" xfId="0" applyFont="1"/>
    <xf numFmtId="0" fontId="8" fillId="0" borderId="0" xfId="0" applyFont="1" applyAlignment="1">
      <alignment horizontal="center"/>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0" fillId="0" borderId="2" xfId="0" applyFill="1" applyBorder="1" applyAlignment="1">
      <alignment horizontal="center" wrapText="1"/>
    </xf>
    <xf numFmtId="0" fontId="0" fillId="0" borderId="4" xfId="0" applyFill="1" applyBorder="1" applyAlignment="1">
      <alignment horizontal="center" wrapText="1"/>
    </xf>
    <xf numFmtId="0" fontId="0" fillId="0" borderId="3" xfId="0" applyFill="1" applyBorder="1" applyAlignment="1">
      <alignment horizont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tabSelected="1" zoomScale="68" zoomScaleNormal="68" workbookViewId="0">
      <pane xSplit="6" ySplit="5" topLeftCell="G9" activePane="bottomRight" state="frozen"/>
      <selection pane="topRight" activeCell="G1" sqref="G1"/>
      <selection pane="bottomLeft" activeCell="A6" sqref="A6"/>
      <selection pane="bottomRight" activeCell="I11" sqref="I11"/>
    </sheetView>
  </sheetViews>
  <sheetFormatPr defaultRowHeight="15" x14ac:dyDescent="0.25"/>
  <cols>
    <col min="1" max="1" width="41.42578125" customWidth="1"/>
    <col min="2" max="2" width="41.28515625" customWidth="1"/>
    <col min="3" max="3" width="49.28515625" customWidth="1"/>
    <col min="4" max="4" width="10.5703125" customWidth="1"/>
    <col min="5" max="5" width="15.85546875" customWidth="1"/>
    <col min="6" max="6" width="16.7109375" style="4" customWidth="1"/>
    <col min="7" max="7" width="43.85546875" customWidth="1"/>
    <col min="8" max="9" width="49.28515625" customWidth="1"/>
    <col min="10" max="10" width="39.85546875" customWidth="1"/>
    <col min="11" max="11" width="13.140625" style="4" customWidth="1"/>
  </cols>
  <sheetData>
    <row r="1" spans="1:11" s="35" customFormat="1" ht="18.75" x14ac:dyDescent="0.3">
      <c r="A1" s="35" t="s">
        <v>94</v>
      </c>
      <c r="F1" s="36"/>
      <c r="K1" s="36"/>
    </row>
    <row r="2" spans="1:11" ht="85.5" customHeight="1" x14ac:dyDescent="0.25">
      <c r="A2" s="1" t="s">
        <v>0</v>
      </c>
      <c r="B2" s="1" t="s">
        <v>18</v>
      </c>
      <c r="C2" s="1" t="s">
        <v>36</v>
      </c>
      <c r="D2" s="1" t="s">
        <v>21</v>
      </c>
      <c r="E2" s="1" t="s">
        <v>2</v>
      </c>
      <c r="F2" s="1" t="s">
        <v>62</v>
      </c>
      <c r="G2" s="1" t="s">
        <v>33</v>
      </c>
      <c r="H2" s="1" t="s">
        <v>1</v>
      </c>
      <c r="I2" s="1" t="s">
        <v>39</v>
      </c>
      <c r="J2" s="1" t="s">
        <v>25</v>
      </c>
      <c r="K2" s="20" t="s">
        <v>41</v>
      </c>
    </row>
    <row r="3" spans="1:11" s="9" customFormat="1" ht="65.25" customHeight="1" x14ac:dyDescent="0.25">
      <c r="A3" s="14" t="s">
        <v>43</v>
      </c>
      <c r="B3" s="14" t="s">
        <v>34</v>
      </c>
      <c r="C3" s="14" t="s">
        <v>47</v>
      </c>
      <c r="D3" s="7">
        <v>8.4499999999999993</v>
      </c>
      <c r="E3" s="7">
        <v>6.43</v>
      </c>
      <c r="F3" s="21">
        <v>5.63</v>
      </c>
      <c r="G3" s="8" t="s">
        <v>37</v>
      </c>
      <c r="H3" s="10" t="s">
        <v>35</v>
      </c>
      <c r="I3" s="10" t="s">
        <v>46</v>
      </c>
      <c r="J3" s="12"/>
      <c r="K3" s="25"/>
    </row>
    <row r="4" spans="1:11" s="9" customFormat="1" ht="78" customHeight="1" x14ac:dyDescent="0.25">
      <c r="A4" s="14" t="s">
        <v>44</v>
      </c>
      <c r="B4" s="14" t="s">
        <v>8</v>
      </c>
      <c r="C4" s="14" t="s">
        <v>38</v>
      </c>
      <c r="D4" s="7">
        <v>2.5</v>
      </c>
      <c r="E4" s="7">
        <v>0.86</v>
      </c>
      <c r="F4" s="21">
        <v>0.6</v>
      </c>
      <c r="G4" s="11" t="s">
        <v>96</v>
      </c>
      <c r="H4" s="10" t="s">
        <v>3</v>
      </c>
      <c r="I4" s="10" t="s">
        <v>40</v>
      </c>
      <c r="J4" s="11" t="s">
        <v>32</v>
      </c>
      <c r="K4" s="25">
        <v>1</v>
      </c>
    </row>
    <row r="5" spans="1:11" s="9" customFormat="1" ht="140.25" customHeight="1" x14ac:dyDescent="0.25">
      <c r="A5" s="14" t="s">
        <v>45</v>
      </c>
      <c r="B5" s="14" t="s">
        <v>15</v>
      </c>
      <c r="C5" s="14" t="s">
        <v>48</v>
      </c>
      <c r="D5" s="7">
        <v>22.33</v>
      </c>
      <c r="E5" s="7">
        <v>12.92</v>
      </c>
      <c r="F5" s="21">
        <v>13.96</v>
      </c>
      <c r="G5" s="11" t="s">
        <v>49</v>
      </c>
      <c r="H5" s="10" t="s">
        <v>30</v>
      </c>
      <c r="I5" s="10" t="s">
        <v>46</v>
      </c>
      <c r="J5" s="12"/>
      <c r="K5" s="25"/>
    </row>
    <row r="6" spans="1:11" s="9" customFormat="1" ht="93" customHeight="1" x14ac:dyDescent="0.25">
      <c r="A6" s="14" t="s">
        <v>51</v>
      </c>
      <c r="B6" s="14" t="s">
        <v>16</v>
      </c>
      <c r="C6" s="14" t="s">
        <v>50</v>
      </c>
      <c r="D6" s="7">
        <v>12.58</v>
      </c>
      <c r="E6" s="7">
        <v>5.63</v>
      </c>
      <c r="F6" s="21">
        <v>7.84</v>
      </c>
      <c r="G6" s="11" t="s">
        <v>53</v>
      </c>
      <c r="H6" s="10" t="s">
        <v>3</v>
      </c>
      <c r="I6" s="10" t="s">
        <v>46</v>
      </c>
      <c r="J6" s="12"/>
      <c r="K6" s="25"/>
    </row>
    <row r="7" spans="1:11" s="9" customFormat="1" ht="55.5" customHeight="1" x14ac:dyDescent="0.25">
      <c r="A7" s="14" t="s">
        <v>52</v>
      </c>
      <c r="B7" s="14" t="s">
        <v>4</v>
      </c>
      <c r="C7" s="14" t="s">
        <v>54</v>
      </c>
      <c r="D7" s="7">
        <v>7.47</v>
      </c>
      <c r="E7" s="7">
        <v>5.71</v>
      </c>
      <c r="F7" s="21">
        <v>4.5830000000000002</v>
      </c>
      <c r="G7" s="11" t="s">
        <v>49</v>
      </c>
      <c r="H7" s="10" t="s">
        <v>3</v>
      </c>
      <c r="I7" s="10" t="s">
        <v>46</v>
      </c>
      <c r="J7" s="12"/>
      <c r="K7" s="25"/>
    </row>
    <row r="8" spans="1:11" ht="87.75" customHeight="1" x14ac:dyDescent="0.25">
      <c r="A8" s="14" t="s">
        <v>59</v>
      </c>
      <c r="B8" s="14" t="s">
        <v>17</v>
      </c>
      <c r="C8" s="14" t="s">
        <v>56</v>
      </c>
      <c r="D8" s="3">
        <v>2.9180000000000001</v>
      </c>
      <c r="E8" s="3">
        <v>2.37</v>
      </c>
      <c r="F8" s="21">
        <v>2.5939999999999999</v>
      </c>
      <c r="G8" s="5" t="s">
        <v>57</v>
      </c>
      <c r="H8" s="2" t="s">
        <v>55</v>
      </c>
      <c r="I8" s="2" t="s">
        <v>46</v>
      </c>
      <c r="J8" s="6"/>
      <c r="K8" s="19"/>
    </row>
    <row r="9" spans="1:11" s="9" customFormat="1" ht="57" customHeight="1" x14ac:dyDescent="0.25">
      <c r="A9" s="13" t="s">
        <v>60</v>
      </c>
      <c r="B9" s="14" t="s">
        <v>19</v>
      </c>
      <c r="C9" s="14" t="s">
        <v>58</v>
      </c>
      <c r="D9" s="7">
        <v>3.55</v>
      </c>
      <c r="E9" s="7">
        <v>2.77</v>
      </c>
      <c r="F9" s="21">
        <v>1.1499999999999999</v>
      </c>
      <c r="G9" s="11" t="s">
        <v>95</v>
      </c>
      <c r="H9" s="10" t="s">
        <v>10</v>
      </c>
      <c r="I9" s="10" t="s">
        <v>46</v>
      </c>
      <c r="J9" s="12"/>
      <c r="K9" s="25"/>
    </row>
    <row r="10" spans="1:11" s="9" customFormat="1" ht="45" customHeight="1" x14ac:dyDescent="0.25">
      <c r="A10" s="14" t="s">
        <v>61</v>
      </c>
      <c r="B10" s="14" t="s">
        <v>7</v>
      </c>
      <c r="C10" s="14" t="s">
        <v>63</v>
      </c>
      <c r="D10" s="7">
        <v>8.98</v>
      </c>
      <c r="E10" s="7">
        <v>7.51</v>
      </c>
      <c r="F10" s="21">
        <v>5.5970000000000004</v>
      </c>
      <c r="G10" s="11" t="s">
        <v>64</v>
      </c>
      <c r="H10" s="10" t="s">
        <v>5</v>
      </c>
      <c r="I10" s="10" t="s">
        <v>46</v>
      </c>
      <c r="J10" s="12"/>
      <c r="K10" s="25"/>
    </row>
    <row r="11" spans="1:11" ht="105" x14ac:dyDescent="0.25">
      <c r="A11" s="14" t="s">
        <v>66</v>
      </c>
      <c r="B11" s="14" t="s">
        <v>7</v>
      </c>
      <c r="C11" s="14" t="s">
        <v>65</v>
      </c>
      <c r="D11" s="3">
        <v>1.3149999999999999</v>
      </c>
      <c r="E11" s="3">
        <v>0.41</v>
      </c>
      <c r="F11" s="22">
        <v>0.86</v>
      </c>
      <c r="G11" s="5" t="s">
        <v>67</v>
      </c>
      <c r="H11" s="2"/>
      <c r="I11" s="2" t="s">
        <v>46</v>
      </c>
      <c r="J11" s="6"/>
      <c r="K11" s="19"/>
    </row>
    <row r="12" spans="1:11" ht="60" x14ac:dyDescent="0.25">
      <c r="A12" s="27" t="s">
        <v>70</v>
      </c>
      <c r="B12" s="27" t="s">
        <v>6</v>
      </c>
      <c r="C12" s="27" t="s">
        <v>69</v>
      </c>
      <c r="D12" s="28">
        <v>2.37</v>
      </c>
      <c r="E12" s="28">
        <v>0</v>
      </c>
      <c r="F12" s="29">
        <v>0</v>
      </c>
      <c r="G12" s="30" t="s">
        <v>68</v>
      </c>
      <c r="H12" s="31" t="s">
        <v>29</v>
      </c>
      <c r="I12" s="32" t="s">
        <v>46</v>
      </c>
      <c r="J12" s="33" t="s">
        <v>93</v>
      </c>
      <c r="K12" s="34" t="s">
        <v>42</v>
      </c>
    </row>
    <row r="13" spans="1:11" ht="99.75" customHeight="1" x14ac:dyDescent="0.25">
      <c r="A13" s="14" t="s">
        <v>71</v>
      </c>
      <c r="B13" s="14" t="s">
        <v>7</v>
      </c>
      <c r="C13" s="14" t="s">
        <v>72</v>
      </c>
      <c r="D13" s="3">
        <v>1.34</v>
      </c>
      <c r="E13" s="3">
        <v>1.07</v>
      </c>
      <c r="F13" s="21">
        <v>0.85</v>
      </c>
      <c r="G13" s="5" t="s">
        <v>24</v>
      </c>
      <c r="H13" s="2"/>
      <c r="I13" s="2" t="s">
        <v>46</v>
      </c>
      <c r="J13" s="6"/>
      <c r="K13" s="19"/>
    </row>
    <row r="14" spans="1:11" s="9" customFormat="1" ht="78" customHeight="1" x14ac:dyDescent="0.25">
      <c r="A14" s="37" t="s">
        <v>84</v>
      </c>
      <c r="B14" s="40" t="s">
        <v>9</v>
      </c>
      <c r="C14" s="46" t="s">
        <v>75</v>
      </c>
      <c r="D14" s="7">
        <v>2.58</v>
      </c>
      <c r="E14" s="7">
        <v>1.9</v>
      </c>
      <c r="F14" s="7">
        <v>1.03</v>
      </c>
      <c r="G14" s="43" t="s">
        <v>73</v>
      </c>
      <c r="H14" s="10" t="s">
        <v>85</v>
      </c>
      <c r="I14" s="10"/>
      <c r="J14" s="11" t="s">
        <v>26</v>
      </c>
      <c r="K14" s="7"/>
    </row>
    <row r="15" spans="1:11" s="9" customFormat="1" ht="76.5" customHeight="1" x14ac:dyDescent="0.25">
      <c r="A15" s="38"/>
      <c r="B15" s="41"/>
      <c r="C15" s="47"/>
      <c r="D15" s="7">
        <v>2.0299999999999998</v>
      </c>
      <c r="E15" s="7">
        <v>1.55</v>
      </c>
      <c r="F15" s="7">
        <v>0.56000000000000005</v>
      </c>
      <c r="G15" s="44"/>
      <c r="H15" s="10" t="s">
        <v>86</v>
      </c>
      <c r="I15" s="10"/>
      <c r="J15" s="11" t="s">
        <v>27</v>
      </c>
      <c r="K15" s="7"/>
    </row>
    <row r="16" spans="1:11" s="9" customFormat="1" ht="52.5" customHeight="1" x14ac:dyDescent="0.25">
      <c r="A16" s="38"/>
      <c r="B16" s="41"/>
      <c r="C16" s="47"/>
      <c r="D16" s="7">
        <v>2.298</v>
      </c>
      <c r="E16" s="7">
        <v>1.68</v>
      </c>
      <c r="F16" s="7">
        <v>0.84530000000000005</v>
      </c>
      <c r="G16" s="44"/>
      <c r="H16" s="10" t="s">
        <v>87</v>
      </c>
      <c r="I16" s="10"/>
      <c r="J16" s="11" t="s">
        <v>26</v>
      </c>
      <c r="K16" s="25"/>
    </row>
    <row r="17" spans="1:11" s="9" customFormat="1" ht="52.5" customHeight="1" x14ac:dyDescent="0.25">
      <c r="A17" s="39"/>
      <c r="B17" s="42"/>
      <c r="C17" s="48"/>
      <c r="D17" s="7">
        <v>2.0990000000000002</v>
      </c>
      <c r="E17" s="7">
        <v>1.72</v>
      </c>
      <c r="F17" s="21">
        <v>0.79690000000000005</v>
      </c>
      <c r="G17" s="45"/>
      <c r="H17" s="10" t="s">
        <v>88</v>
      </c>
      <c r="I17" s="10" t="s">
        <v>74</v>
      </c>
      <c r="J17" s="26" t="s">
        <v>28</v>
      </c>
      <c r="K17" s="25">
        <v>0.4</v>
      </c>
    </row>
    <row r="18" spans="1:11" s="9" customFormat="1" x14ac:dyDescent="0.25">
      <c r="A18" s="18" t="s">
        <v>11</v>
      </c>
      <c r="B18" s="14"/>
      <c r="C18" s="14"/>
      <c r="D18" s="17">
        <f>SUM(D3:D17)</f>
        <v>82.81</v>
      </c>
      <c r="E18" s="17">
        <f>SUM(E3:E17)</f>
        <v>52.529999999999994</v>
      </c>
      <c r="F18" s="7">
        <v>44.460900000000002</v>
      </c>
      <c r="G18" s="12"/>
      <c r="H18" s="10"/>
      <c r="I18" s="10"/>
      <c r="J18" s="12"/>
      <c r="K18" s="25"/>
    </row>
    <row r="19" spans="1:11" s="9" customFormat="1" ht="66.75" customHeight="1" x14ac:dyDescent="0.25">
      <c r="A19" s="14" t="s">
        <v>89</v>
      </c>
      <c r="B19" s="14" t="s">
        <v>12</v>
      </c>
      <c r="C19" s="14" t="s">
        <v>76</v>
      </c>
      <c r="D19" s="7">
        <v>19.16</v>
      </c>
      <c r="E19" s="7">
        <v>19.12</v>
      </c>
      <c r="F19" s="7">
        <v>19.12</v>
      </c>
      <c r="G19" s="11" t="s">
        <v>78</v>
      </c>
      <c r="H19" s="10"/>
      <c r="I19" s="10" t="s">
        <v>77</v>
      </c>
      <c r="J19" s="11"/>
      <c r="K19" s="25"/>
    </row>
    <row r="20" spans="1:11" s="9" customFormat="1" ht="45" x14ac:dyDescent="0.25">
      <c r="A20" s="13" t="s">
        <v>90</v>
      </c>
      <c r="B20" s="14" t="s">
        <v>13</v>
      </c>
      <c r="C20" s="14" t="s">
        <v>79</v>
      </c>
      <c r="D20" s="15">
        <v>13.41</v>
      </c>
      <c r="E20" s="15">
        <v>12.39</v>
      </c>
      <c r="F20" s="15">
        <v>12.39</v>
      </c>
      <c r="G20" s="11" t="s">
        <v>78</v>
      </c>
      <c r="H20" s="10"/>
      <c r="I20" s="10" t="s">
        <v>80</v>
      </c>
      <c r="J20" s="12"/>
      <c r="K20" s="25"/>
    </row>
    <row r="21" spans="1:11" s="9" customFormat="1" x14ac:dyDescent="0.25">
      <c r="A21" s="16" t="s">
        <v>14</v>
      </c>
      <c r="B21" s="16"/>
      <c r="C21" s="16"/>
      <c r="D21" s="17">
        <f>SUM(D19:D20)</f>
        <v>32.57</v>
      </c>
      <c r="E21" s="17">
        <f>SUM(E19:E20)</f>
        <v>31.51</v>
      </c>
      <c r="F21" s="7">
        <f>SUM(F19:F20)</f>
        <v>31.51</v>
      </c>
      <c r="G21" s="12"/>
      <c r="H21" s="10"/>
      <c r="I21" s="10"/>
      <c r="J21" s="12"/>
      <c r="K21" s="12"/>
    </row>
    <row r="22" spans="1:11" s="9" customFormat="1" ht="105" x14ac:dyDescent="0.25">
      <c r="A22" s="49" t="s">
        <v>82</v>
      </c>
      <c r="B22" s="16"/>
      <c r="C22" s="16"/>
      <c r="D22" s="17"/>
      <c r="E22" s="17"/>
      <c r="F22" s="7"/>
      <c r="G22" s="12"/>
      <c r="H22" s="10"/>
      <c r="I22" s="10"/>
      <c r="J22" s="5" t="s">
        <v>91</v>
      </c>
      <c r="K22" s="7">
        <v>15.52</v>
      </c>
    </row>
    <row r="23" spans="1:11" s="9" customFormat="1" ht="61.5" customHeight="1" x14ac:dyDescent="0.25">
      <c r="A23" s="50"/>
      <c r="B23" s="16"/>
      <c r="C23" s="16"/>
      <c r="D23" s="17"/>
      <c r="E23" s="17"/>
      <c r="F23" s="7"/>
      <c r="G23" s="12"/>
      <c r="H23" s="10"/>
      <c r="I23" s="10"/>
      <c r="J23" s="5" t="s">
        <v>81</v>
      </c>
      <c r="K23" s="7">
        <v>20</v>
      </c>
    </row>
    <row r="24" spans="1:11" s="9" customFormat="1" ht="111.75" customHeight="1" x14ac:dyDescent="0.25">
      <c r="A24" s="50"/>
      <c r="B24" s="16"/>
      <c r="C24" s="16"/>
      <c r="D24" s="17"/>
      <c r="E24" s="17"/>
      <c r="F24" s="7"/>
      <c r="G24" s="12"/>
      <c r="H24" s="10"/>
      <c r="I24" s="10"/>
      <c r="J24" s="11" t="s">
        <v>31</v>
      </c>
      <c r="K24" s="7">
        <v>32.770000000000003</v>
      </c>
    </row>
    <row r="25" spans="1:11" ht="171" customHeight="1" x14ac:dyDescent="0.25">
      <c r="A25" s="51"/>
      <c r="B25" s="6"/>
      <c r="C25" s="6"/>
      <c r="D25" s="6"/>
      <c r="E25" s="6"/>
      <c r="F25" s="19"/>
      <c r="G25" s="6"/>
      <c r="H25" s="6"/>
      <c r="I25" s="6"/>
      <c r="J25" s="5" t="s">
        <v>92</v>
      </c>
      <c r="K25" s="19">
        <v>57.22</v>
      </c>
    </row>
    <row r="26" spans="1:11" x14ac:dyDescent="0.25">
      <c r="A26" s="6" t="s">
        <v>83</v>
      </c>
      <c r="B26" s="6"/>
      <c r="C26" s="6"/>
      <c r="D26" s="6"/>
      <c r="E26" s="6"/>
      <c r="F26" s="23">
        <f>F18+E21</f>
        <v>75.9709</v>
      </c>
      <c r="G26" s="6"/>
      <c r="H26" s="6"/>
      <c r="I26" s="24"/>
      <c r="K26" s="4">
        <f>SUM(K3:K25)</f>
        <v>126.91</v>
      </c>
    </row>
    <row r="28" spans="1:11" x14ac:dyDescent="0.25">
      <c r="A28" t="s">
        <v>20</v>
      </c>
    </row>
    <row r="29" spans="1:11" x14ac:dyDescent="0.25">
      <c r="A29" t="s">
        <v>22</v>
      </c>
    </row>
    <row r="30" spans="1:11" x14ac:dyDescent="0.25">
      <c r="A30" t="s">
        <v>23</v>
      </c>
    </row>
  </sheetData>
  <mergeCells count="5">
    <mergeCell ref="A14:A17"/>
    <mergeCell ref="B14:B17"/>
    <mergeCell ref="G14:G17"/>
    <mergeCell ref="C14:C17"/>
    <mergeCell ref="A22:A2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WALGA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Renata Zelinova</dc:creator>
  <cp:lastModifiedBy>Renata Zelinova</cp:lastModifiedBy>
  <dcterms:created xsi:type="dcterms:W3CDTF">2018-11-15T05:47:14Z</dcterms:created>
  <dcterms:modified xsi:type="dcterms:W3CDTF">2019-05-15T08:35:17Z</dcterms:modified>
</cp:coreProperties>
</file>